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HXH\Desktop\"/>
    </mc:Choice>
  </mc:AlternateContent>
  <bookViews>
    <workbookView xWindow="-120" yWindow="-120" windowWidth="20730" windowHeight="11160" activeTab="1"/>
  </bookViews>
  <sheets>
    <sheet name="HDSD" sheetId="4" r:id="rId1"/>
    <sheet name="Tháng 10" sheetId="3" r:id="rId2"/>
  </sheets>
  <definedNames>
    <definedName name="_xlnm.Print_Area" localSheetId="1">'Tháng 10'!$A$3:$AP$45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3" i="3" l="1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12" i="3"/>
  <c r="AM12" i="3"/>
  <c r="AM13" i="3" l="1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I22" i="3" l="1"/>
  <c r="AJ22" i="3"/>
  <c r="AN22" i="3" s="1"/>
  <c r="AK22" i="3"/>
  <c r="AL22" i="3"/>
  <c r="AI23" i="3"/>
  <c r="AN23" i="3" s="1"/>
  <c r="AJ23" i="3"/>
  <c r="AK23" i="3"/>
  <c r="AL23" i="3"/>
  <c r="AI24" i="3"/>
  <c r="AJ24" i="3"/>
  <c r="AK24" i="3"/>
  <c r="AL24" i="3"/>
  <c r="AI25" i="3"/>
  <c r="AJ25" i="3"/>
  <c r="AK25" i="3"/>
  <c r="AN25" i="3" s="1"/>
  <c r="AL25" i="3"/>
  <c r="AI26" i="3"/>
  <c r="AJ26" i="3"/>
  <c r="AN26" i="3" s="1"/>
  <c r="AK26" i="3"/>
  <c r="AL26" i="3"/>
  <c r="AI27" i="3"/>
  <c r="AN27" i="3" s="1"/>
  <c r="AJ27" i="3"/>
  <c r="AK27" i="3"/>
  <c r="AL27" i="3"/>
  <c r="AI28" i="3"/>
  <c r="AJ28" i="3"/>
  <c r="AK28" i="3"/>
  <c r="AL28" i="3"/>
  <c r="AI29" i="3"/>
  <c r="AJ29" i="3"/>
  <c r="AK29" i="3"/>
  <c r="AN29" i="3" s="1"/>
  <c r="AL29" i="3"/>
  <c r="AI30" i="3"/>
  <c r="AJ30" i="3"/>
  <c r="AN30" i="3" s="1"/>
  <c r="AK30" i="3"/>
  <c r="AL30" i="3"/>
  <c r="AI31" i="3"/>
  <c r="AN31" i="3" s="1"/>
  <c r="AJ31" i="3"/>
  <c r="AK31" i="3"/>
  <c r="AL31" i="3"/>
  <c r="AI32" i="3"/>
  <c r="AJ32" i="3"/>
  <c r="AK32" i="3"/>
  <c r="AL32" i="3"/>
  <c r="AI33" i="3"/>
  <c r="AJ33" i="3"/>
  <c r="AN33" i="3" s="1"/>
  <c r="AK33" i="3"/>
  <c r="AL33" i="3"/>
  <c r="AO22" i="3"/>
  <c r="AO23" i="3"/>
  <c r="AN24" i="3"/>
  <c r="AO24" i="3"/>
  <c r="AO25" i="3"/>
  <c r="AO26" i="3"/>
  <c r="AO27" i="3"/>
  <c r="AN28" i="3"/>
  <c r="AO28" i="3"/>
  <c r="AO29" i="3"/>
  <c r="AO30" i="3"/>
  <c r="AO31" i="3"/>
  <c r="AN32" i="3"/>
  <c r="AO32" i="3"/>
  <c r="AO33" i="3"/>
  <c r="AI20" i="3" l="1"/>
  <c r="AJ20" i="3"/>
  <c r="AN20" i="3" s="1"/>
  <c r="AK20" i="3"/>
  <c r="AL20" i="3"/>
  <c r="AI21" i="3"/>
  <c r="AJ21" i="3"/>
  <c r="AK21" i="3"/>
  <c r="AN21" i="3" s="1"/>
  <c r="AL21" i="3"/>
  <c r="AI34" i="3"/>
  <c r="AJ34" i="3"/>
  <c r="AK34" i="3"/>
  <c r="AL34" i="3"/>
  <c r="AN34" i="3" s="1"/>
  <c r="AI35" i="3"/>
  <c r="AJ35" i="3"/>
  <c r="AK35" i="3"/>
  <c r="AL35" i="3"/>
  <c r="AO20" i="3"/>
  <c r="AO21" i="3"/>
  <c r="AO34" i="3"/>
  <c r="AO35" i="3"/>
  <c r="AN35" i="3"/>
  <c r="D10" i="3"/>
  <c r="AN15" i="3"/>
  <c r="AN17" i="3"/>
  <c r="AN18" i="3"/>
  <c r="AN19" i="3"/>
  <c r="AJ13" i="3"/>
  <c r="AJ14" i="3"/>
  <c r="AJ15" i="3"/>
  <c r="AJ16" i="3"/>
  <c r="AJ17" i="3"/>
  <c r="AJ18" i="3"/>
  <c r="AJ19" i="3"/>
  <c r="AJ36" i="3"/>
  <c r="AJ37" i="3"/>
  <c r="AJ12" i="3"/>
  <c r="AO12" i="3"/>
  <c r="AL13" i="3" l="1"/>
  <c r="AL14" i="3"/>
  <c r="AL15" i="3"/>
  <c r="AL16" i="3"/>
  <c r="AL17" i="3"/>
  <c r="AL18" i="3"/>
  <c r="AL19" i="3"/>
  <c r="AL36" i="3"/>
  <c r="AL37" i="3"/>
  <c r="AL12" i="3"/>
  <c r="AK13" i="3" l="1"/>
  <c r="AK14" i="3"/>
  <c r="AK15" i="3"/>
  <c r="AK16" i="3"/>
  <c r="AK17" i="3"/>
  <c r="AK18" i="3"/>
  <c r="AK19" i="3"/>
  <c r="AK36" i="3"/>
  <c r="AK37" i="3"/>
  <c r="AK12" i="3"/>
  <c r="AI13" i="3"/>
  <c r="AI14" i="3"/>
  <c r="AN14" i="3" s="1"/>
  <c r="AI15" i="3"/>
  <c r="AI16" i="3"/>
  <c r="AI17" i="3"/>
  <c r="AI18" i="3"/>
  <c r="AI19" i="3"/>
  <c r="AI36" i="3"/>
  <c r="AI37" i="3"/>
  <c r="AI12" i="3"/>
  <c r="AO13" i="3"/>
  <c r="AO14" i="3"/>
  <c r="AO15" i="3"/>
  <c r="AO16" i="3"/>
  <c r="AO17" i="3"/>
  <c r="AO18" i="3"/>
  <c r="AO19" i="3"/>
  <c r="AO36" i="3"/>
  <c r="AO37" i="3"/>
  <c r="AN12" i="3" l="1"/>
  <c r="AN13" i="3"/>
  <c r="AN37" i="3"/>
  <c r="AN36" i="3"/>
  <c r="AN16" i="3"/>
  <c r="D11" i="3"/>
  <c r="E10" i="3" l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l="1"/>
  <c r="AG10" i="3" s="1"/>
  <c r="AH10" i="3" s="1"/>
  <c r="AH11" i="3" s="1"/>
  <c r="F11" i="3"/>
  <c r="AE11" i="3"/>
  <c r="T11" i="3"/>
  <c r="K11" i="3"/>
  <c r="O11" i="3"/>
  <c r="U11" i="3"/>
  <c r="AA11" i="3"/>
  <c r="E11" i="3"/>
  <c r="P11" i="3"/>
  <c r="Q11" i="3"/>
  <c r="R11" i="3"/>
  <c r="V11" i="3"/>
  <c r="S11" i="3"/>
  <c r="H11" i="3"/>
  <c r="X11" i="3"/>
  <c r="I11" i="3"/>
  <c r="Y11" i="3"/>
  <c r="J11" i="3"/>
  <c r="Z11" i="3"/>
  <c r="G11" i="3"/>
  <c r="W11" i="3"/>
  <c r="L11" i="3"/>
  <c r="AB11" i="3"/>
  <c r="M11" i="3"/>
  <c r="AC11" i="3"/>
  <c r="N11" i="3"/>
  <c r="AD11" i="3"/>
  <c r="AF11" i="3" l="1"/>
  <c r="AG11" i="3"/>
</calcChain>
</file>

<file path=xl/comments1.xml><?xml version="1.0" encoding="utf-8"?>
<comments xmlns="http://schemas.openxmlformats.org/spreadsheetml/2006/main">
  <authors>
    <author>BHXH</author>
  </authors>
  <commentList>
    <comment ref="C4" authorId="0" shapeId="0">
      <text>
        <r>
          <rPr>
            <b/>
            <sz val="14"/>
            <color indexed="81"/>
            <rFont val="Times New Roman"/>
            <family val="1"/>
          </rPr>
          <t xml:space="preserve">HƯỚNG DẪN SỬ DỤNG BẢNG CHẤM CÔNG TỰ ĐỘNG
</t>
        </r>
        <r>
          <rPr>
            <b/>
            <sz val="11"/>
            <color indexed="81"/>
            <rFont val="Times New Roman"/>
            <family val="1"/>
          </rPr>
          <t>- Mẫu đã được thiết kế chuẩn mẫu BV, bộ phận sử dụng tự đánh "Bộ phận" vào bảng chấm công.</t>
        </r>
        <r>
          <rPr>
            <b/>
            <sz val="14"/>
            <color indexed="81"/>
            <rFont val="Times New Roman"/>
            <family val="1"/>
          </rPr>
          <t xml:space="preserve">
</t>
        </r>
        <r>
          <rPr>
            <b/>
            <sz val="11"/>
            <color indexed="81"/>
            <rFont val="Times New Roman"/>
            <family val="1"/>
          </rPr>
          <t>- Ngày tháng sử dụng tự động, chỉ cần gõ tháng hoặc năm sử dụng thì ngày, tháng, thứ sẽ tự động thay đổi đúng theo tháng đó.
- Cột "Họ tên" tự gõ tên nhân sự của bộ phận.
- Cột "Chức vụ" và "Ký hiệu chấm công" click chọn Combo theo list có sẵn.
Lưu ý: 
- Cột "Quy ra công" khi click chọn "Kỹ hiệu công" sẽ tự động tính số ngày tương ứng.
- Làm xong tháng này muốn chuyển làm tháng khác thì copy sang 1 sheets khác để sử dụng ( Giữ phím Ctrl + chuột trái kéo thả là được).</t>
        </r>
      </text>
    </comment>
  </commentList>
</comments>
</file>

<file path=xl/sharedStrings.xml><?xml version="1.0" encoding="utf-8"?>
<sst xmlns="http://schemas.openxmlformats.org/spreadsheetml/2006/main" count="44" uniqueCount="43">
  <si>
    <t>STT</t>
  </si>
  <si>
    <t>BẢNG CHẤM CÔNG</t>
  </si>
  <si>
    <t>Tháng</t>
  </si>
  <si>
    <t>Năm</t>
  </si>
  <si>
    <t>Thai sản</t>
  </si>
  <si>
    <t>Nghỉ phép</t>
  </si>
  <si>
    <t>P</t>
  </si>
  <si>
    <t>H</t>
  </si>
  <si>
    <t>Nghỉ bù</t>
  </si>
  <si>
    <t>NB</t>
  </si>
  <si>
    <t>Quy ra công</t>
  </si>
  <si>
    <t>Số công hưởng lương thời gian</t>
  </si>
  <si>
    <t>Số công hưởng BHXH</t>
  </si>
  <si>
    <t>+</t>
  </si>
  <si>
    <t>Lương thời gian</t>
  </si>
  <si>
    <t>Ốm, điều dưỡng</t>
  </si>
  <si>
    <t>Ô</t>
  </si>
  <si>
    <t>Con ốm</t>
  </si>
  <si>
    <t>Cô</t>
  </si>
  <si>
    <t>Tai nạn</t>
  </si>
  <si>
    <t>T</t>
  </si>
  <si>
    <t>Hội nghị, học tập</t>
  </si>
  <si>
    <t>Nghỉ không lương</t>
  </si>
  <si>
    <t>Ngừng việc</t>
  </si>
  <si>
    <t>N</t>
  </si>
  <si>
    <t>Lao động nghĩa vụ</t>
  </si>
  <si>
    <t>TS</t>
  </si>
  <si>
    <t>LĐ</t>
  </si>
  <si>
    <t>NGƯỜI DUYỆT</t>
  </si>
  <si>
    <t>PHỤ TRÁCH BỘ PHẬN</t>
  </si>
  <si>
    <t>NGƯỜI CHẤM CÔNG</t>
  </si>
  <si>
    <t>HỌ TÊN</t>
  </si>
  <si>
    <t xml:space="preserve">CHỨC VỤ </t>
  </si>
  <si>
    <t>Ký hiệu chấm công:</t>
  </si>
  <si>
    <t>Số công nghỉ không lương</t>
  </si>
  <si>
    <t xml:space="preserve">Bộ phận: </t>
  </si>
  <si>
    <t>Số ngày nghỉ phép</t>
  </si>
  <si>
    <t>Số công đi làm nửa ngày nghỉ bù</t>
  </si>
  <si>
    <t>Số công nghỉ bù</t>
  </si>
  <si>
    <t>NL</t>
  </si>
  <si>
    <t>Nghỉ nửa phép</t>
  </si>
  <si>
    <t xml:space="preserve">Đơn vị: </t>
  </si>
  <si>
    <t xml:space="preserve">Mã đơn vị SDNS: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</si>
</sst>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\TGeneral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26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indexed="81"/>
      <name val="Times New Roman"/>
      <family val="1"/>
    </font>
    <font>
      <b/>
      <sz val="14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lightVertical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19050</xdr:rowOff>
    </xdr:from>
    <xdr:to>
      <xdr:col>3</xdr:col>
      <xdr:colOff>47625</xdr:colOff>
      <xdr:row>1</xdr:row>
      <xdr:rowOff>114300</xdr:rowOff>
    </xdr:to>
    <xdr:sp macro="[0]!Macro1" textlink="">
      <xdr:nvSpPr>
        <xdr:cNvPr id="2" name="Rounded Rectangle 1"/>
        <xdr:cNvSpPr/>
      </xdr:nvSpPr>
      <xdr:spPr>
        <a:xfrm>
          <a:off x="2038350" y="19050"/>
          <a:ext cx="78105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latin typeface="SVN-Transformer" pitchFamily="2" charset="0"/>
            </a:rPr>
            <a:t>IN PHIẾU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4"/>
  <sheetViews>
    <sheetView zoomScaleNormal="100" workbookViewId="0">
      <selection activeCell="O6" sqref="O6"/>
    </sheetView>
  </sheetViews>
  <sheetFormatPr defaultRowHeight="15" x14ac:dyDescent="0.25"/>
  <cols>
    <col min="1" max="16384" width="9.140625" style="5"/>
  </cols>
  <sheetData>
    <row r="4" spans="3:3" x14ac:dyDescent="0.25"/>
  </sheetData>
  <pageMargins left="0.7" right="0.52" top="0.37" bottom="0.21" header="0.3" footer="0.18"/>
  <pageSetup paperSize="9" scale="6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P46"/>
  <sheetViews>
    <sheetView tabSelected="1" zoomScaleNormal="100" workbookViewId="0">
      <pane ySplit="2" topLeftCell="A3" activePane="bottomLeft" state="frozen"/>
      <selection pane="bottomLeft" activeCell="O6" sqref="O6"/>
    </sheetView>
  </sheetViews>
  <sheetFormatPr defaultRowHeight="15" x14ac:dyDescent="0.25"/>
  <cols>
    <col min="1" max="1" width="4.85546875" style="5" customWidth="1"/>
    <col min="2" max="2" width="22.85546875" style="5" customWidth="1"/>
    <col min="3" max="3" width="13.85546875" style="5" customWidth="1"/>
    <col min="4" max="34" width="4.140625" style="5" customWidth="1"/>
    <col min="35" max="36" width="5.85546875" style="5" hidden="1" customWidth="1"/>
    <col min="37" max="37" width="5.7109375" style="5" hidden="1" customWidth="1"/>
    <col min="38" max="39" width="6.28515625" style="5" hidden="1" customWidth="1"/>
    <col min="40" max="40" width="9.140625" style="5" customWidth="1"/>
    <col min="41" max="16384" width="9.140625" style="5"/>
  </cols>
  <sheetData>
    <row r="2" spans="1:42" ht="12" customHeight="1" x14ac:dyDescent="0.25">
      <c r="A2" s="19"/>
      <c r="B2" s="19"/>
      <c r="C2" s="19"/>
      <c r="D2" s="19"/>
      <c r="E2" s="19"/>
    </row>
    <row r="3" spans="1:42" ht="18.75" x14ac:dyDescent="0.25">
      <c r="A3" s="19" t="s">
        <v>41</v>
      </c>
      <c r="B3" s="19"/>
      <c r="C3" s="19"/>
      <c r="D3" s="19"/>
      <c r="E3" s="19"/>
    </row>
    <row r="4" spans="1:42" ht="18.75" x14ac:dyDescent="0.3">
      <c r="A4" s="18" t="s">
        <v>35</v>
      </c>
      <c r="B4" s="18"/>
      <c r="C4" s="18"/>
      <c r="D4" s="18"/>
      <c r="E4" s="18"/>
    </row>
    <row r="5" spans="1:42" ht="18.75" x14ac:dyDescent="0.3">
      <c r="A5" s="18" t="s">
        <v>42</v>
      </c>
      <c r="B5" s="18"/>
      <c r="C5" s="18"/>
      <c r="D5" s="18"/>
    </row>
    <row r="7" spans="1:42" ht="33" x14ac:dyDescent="0.45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1" customFormat="1" ht="18.75" x14ac:dyDescent="0.3">
      <c r="K8" s="21" t="s">
        <v>2</v>
      </c>
      <c r="L8" s="21"/>
      <c r="M8" s="21"/>
      <c r="N8" s="21"/>
      <c r="O8" s="21">
        <v>10</v>
      </c>
      <c r="P8" s="21"/>
      <c r="Q8" s="21"/>
      <c r="R8" s="21" t="s">
        <v>3</v>
      </c>
      <c r="S8" s="21"/>
      <c r="T8" s="21"/>
      <c r="U8" s="21">
        <v>2020</v>
      </c>
      <c r="V8" s="21"/>
      <c r="W8" s="21"/>
      <c r="X8" s="2"/>
    </row>
    <row r="10" spans="1:42" s="1" customFormat="1" ht="15.75" x14ac:dyDescent="0.25">
      <c r="A10" s="17" t="s">
        <v>0</v>
      </c>
      <c r="B10" s="17" t="s">
        <v>31</v>
      </c>
      <c r="C10" s="17" t="s">
        <v>32</v>
      </c>
      <c r="D10" s="11">
        <f>DATE(U8,O8,1)</f>
        <v>44105</v>
      </c>
      <c r="E10" s="11">
        <f>D10+1</f>
        <v>44106</v>
      </c>
      <c r="F10" s="11">
        <f t="shared" ref="F10:AE10" si="0">E10+1</f>
        <v>44107</v>
      </c>
      <c r="G10" s="11">
        <f t="shared" si="0"/>
        <v>44108</v>
      </c>
      <c r="H10" s="11">
        <f t="shared" si="0"/>
        <v>44109</v>
      </c>
      <c r="I10" s="11">
        <f t="shared" si="0"/>
        <v>44110</v>
      </c>
      <c r="J10" s="11">
        <f t="shared" si="0"/>
        <v>44111</v>
      </c>
      <c r="K10" s="11">
        <f t="shared" si="0"/>
        <v>44112</v>
      </c>
      <c r="L10" s="11">
        <f t="shared" si="0"/>
        <v>44113</v>
      </c>
      <c r="M10" s="11">
        <f t="shared" si="0"/>
        <v>44114</v>
      </c>
      <c r="N10" s="11">
        <f t="shared" si="0"/>
        <v>44115</v>
      </c>
      <c r="O10" s="11">
        <f t="shared" si="0"/>
        <v>44116</v>
      </c>
      <c r="P10" s="11">
        <f t="shared" si="0"/>
        <v>44117</v>
      </c>
      <c r="Q10" s="11">
        <f t="shared" si="0"/>
        <v>44118</v>
      </c>
      <c r="R10" s="11">
        <f t="shared" si="0"/>
        <v>44119</v>
      </c>
      <c r="S10" s="11">
        <f>R10+1</f>
        <v>44120</v>
      </c>
      <c r="T10" s="11">
        <f t="shared" si="0"/>
        <v>44121</v>
      </c>
      <c r="U10" s="11">
        <f t="shared" si="0"/>
        <v>44122</v>
      </c>
      <c r="V10" s="11">
        <f t="shared" si="0"/>
        <v>44123</v>
      </c>
      <c r="W10" s="11">
        <f t="shared" si="0"/>
        <v>44124</v>
      </c>
      <c r="X10" s="11">
        <f t="shared" si="0"/>
        <v>44125</v>
      </c>
      <c r="Y10" s="11">
        <f t="shared" si="0"/>
        <v>44126</v>
      </c>
      <c r="Z10" s="11">
        <f t="shared" si="0"/>
        <v>44127</v>
      </c>
      <c r="AA10" s="11">
        <f t="shared" si="0"/>
        <v>44128</v>
      </c>
      <c r="AB10" s="11">
        <f t="shared" si="0"/>
        <v>44129</v>
      </c>
      <c r="AC10" s="11">
        <f t="shared" si="0"/>
        <v>44130</v>
      </c>
      <c r="AD10" s="11">
        <f t="shared" si="0"/>
        <v>44131</v>
      </c>
      <c r="AE10" s="11">
        <f t="shared" si="0"/>
        <v>44132</v>
      </c>
      <c r="AF10" s="11">
        <f>IF(AE10="","",IF(AE10=EOMONTH(DATE($U$8,$O$8,1),0),"",AE10+1))</f>
        <v>44133</v>
      </c>
      <c r="AG10" s="11">
        <f t="shared" ref="AG10:AH10" si="1">IF(AF10="","",IF(AF10=EOMONTH(DATE($U$8,$O$8,1),0),"",AF10+1))</f>
        <v>44134</v>
      </c>
      <c r="AH10" s="11">
        <f t="shared" si="1"/>
        <v>44135</v>
      </c>
      <c r="AI10" s="17" t="s">
        <v>10</v>
      </c>
      <c r="AJ10" s="17"/>
      <c r="AK10" s="17"/>
      <c r="AL10" s="17"/>
      <c r="AM10" s="17"/>
      <c r="AN10" s="17"/>
      <c r="AO10" s="17"/>
      <c r="AP10" s="17"/>
    </row>
    <row r="11" spans="1:42" s="1" customFormat="1" ht="66" customHeight="1" x14ac:dyDescent="0.25">
      <c r="A11" s="17"/>
      <c r="B11" s="17"/>
      <c r="C11" s="17"/>
      <c r="D11" s="12">
        <f>IF(D10="","",IF(WEEKDAY(D10)=1,"CN",WEEKDAY(D10)))</f>
        <v>5</v>
      </c>
      <c r="E11" s="12">
        <f t="shared" ref="E11:AH11" si="2">IF(E10="","",IF(WEEKDAY(E10)=1,"CN",WEEKDAY(E10)))</f>
        <v>6</v>
      </c>
      <c r="F11" s="12">
        <f t="shared" si="2"/>
        <v>7</v>
      </c>
      <c r="G11" s="12" t="str">
        <f t="shared" si="2"/>
        <v>CN</v>
      </c>
      <c r="H11" s="12">
        <f t="shared" si="2"/>
        <v>2</v>
      </c>
      <c r="I11" s="12">
        <f t="shared" si="2"/>
        <v>3</v>
      </c>
      <c r="J11" s="12">
        <f t="shared" si="2"/>
        <v>4</v>
      </c>
      <c r="K11" s="12">
        <f t="shared" si="2"/>
        <v>5</v>
      </c>
      <c r="L11" s="12">
        <f t="shared" si="2"/>
        <v>6</v>
      </c>
      <c r="M11" s="12">
        <f t="shared" si="2"/>
        <v>7</v>
      </c>
      <c r="N11" s="12" t="str">
        <f t="shared" si="2"/>
        <v>CN</v>
      </c>
      <c r="O11" s="12">
        <f t="shared" si="2"/>
        <v>2</v>
      </c>
      <c r="P11" s="12">
        <f t="shared" si="2"/>
        <v>3</v>
      </c>
      <c r="Q11" s="12">
        <f t="shared" si="2"/>
        <v>4</v>
      </c>
      <c r="R11" s="12">
        <f t="shared" si="2"/>
        <v>5</v>
      </c>
      <c r="S11" s="12">
        <f t="shared" si="2"/>
        <v>6</v>
      </c>
      <c r="T11" s="12">
        <f t="shared" si="2"/>
        <v>7</v>
      </c>
      <c r="U11" s="12" t="str">
        <f t="shared" si="2"/>
        <v>CN</v>
      </c>
      <c r="V11" s="12">
        <f t="shared" si="2"/>
        <v>2</v>
      </c>
      <c r="W11" s="12">
        <f t="shared" si="2"/>
        <v>3</v>
      </c>
      <c r="X11" s="12">
        <f t="shared" si="2"/>
        <v>4</v>
      </c>
      <c r="Y11" s="12">
        <f t="shared" si="2"/>
        <v>5</v>
      </c>
      <c r="Z11" s="12">
        <f t="shared" si="2"/>
        <v>6</v>
      </c>
      <c r="AA11" s="12">
        <f t="shared" si="2"/>
        <v>7</v>
      </c>
      <c r="AB11" s="12" t="str">
        <f t="shared" si="2"/>
        <v>CN</v>
      </c>
      <c r="AC11" s="12">
        <f t="shared" si="2"/>
        <v>2</v>
      </c>
      <c r="AD11" s="12">
        <f t="shared" si="2"/>
        <v>3</v>
      </c>
      <c r="AE11" s="12">
        <f t="shared" si="2"/>
        <v>4</v>
      </c>
      <c r="AF11" s="12">
        <f t="shared" si="2"/>
        <v>5</v>
      </c>
      <c r="AG11" s="12">
        <f t="shared" si="2"/>
        <v>6</v>
      </c>
      <c r="AH11" s="12">
        <f t="shared" si="2"/>
        <v>7</v>
      </c>
      <c r="AI11" s="16" t="s">
        <v>11</v>
      </c>
      <c r="AJ11" s="16" t="s">
        <v>38</v>
      </c>
      <c r="AK11" s="16" t="s">
        <v>37</v>
      </c>
      <c r="AL11" s="16" t="s">
        <v>36</v>
      </c>
      <c r="AM11" s="16" t="s">
        <v>40</v>
      </c>
      <c r="AN11" s="13" t="s">
        <v>11</v>
      </c>
      <c r="AO11" s="13" t="s">
        <v>34</v>
      </c>
      <c r="AP11" s="13" t="s">
        <v>12</v>
      </c>
    </row>
    <row r="12" spans="1:42" x14ac:dyDescent="0.25">
      <c r="A12" s="10">
        <v>1</v>
      </c>
      <c r="B12" s="7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6">
        <f>COUNTIF(D12:AH12,"+")</f>
        <v>0</v>
      </c>
      <c r="AJ12" s="6">
        <f>COUNTIF(D12:AH12,"NB")</f>
        <v>0</v>
      </c>
      <c r="AK12" s="6">
        <f t="shared" ref="AK12:AK19" si="3">COUNTIF(D12:AH12,"NB/2")</f>
        <v>0</v>
      </c>
      <c r="AL12" s="6">
        <f t="shared" ref="AL12:AL19" si="4">COUNTIF(D12:AH12,"P")</f>
        <v>0</v>
      </c>
      <c r="AM12" s="6">
        <f>COUNTIF(D12:AH12,"P/2")</f>
        <v>0</v>
      </c>
      <c r="AN12" s="6">
        <f>SUM(AI12:AM12)</f>
        <v>0</v>
      </c>
      <c r="AO12" s="15">
        <f>COUNTIF(D12:AH12,"NL")</f>
        <v>0</v>
      </c>
      <c r="AP12" s="6">
        <f>COUNTIF(D12:AH12,"Ô")</f>
        <v>0</v>
      </c>
    </row>
    <row r="13" spans="1:42" x14ac:dyDescent="0.25">
      <c r="A13" s="10">
        <v>2</v>
      </c>
      <c r="B13" s="7"/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6">
        <f t="shared" ref="AI13:AI37" si="5">COUNTIF(D13:AH13,"+")</f>
        <v>0</v>
      </c>
      <c r="AJ13" s="6">
        <f t="shared" ref="AJ13:AJ37" si="6">COUNTIF(D13:AH13,"NB")</f>
        <v>0</v>
      </c>
      <c r="AK13" s="6">
        <f t="shared" si="3"/>
        <v>0</v>
      </c>
      <c r="AL13" s="6">
        <f t="shared" si="4"/>
        <v>0</v>
      </c>
      <c r="AM13" s="6">
        <f t="shared" ref="AM13:AM37" si="7">COUNTIF(D13:AH13,"Ô")</f>
        <v>0</v>
      </c>
      <c r="AN13" s="6">
        <f t="shared" ref="AN13:AN37" si="8">SUM(AI13:AL13)</f>
        <v>0</v>
      </c>
      <c r="AO13" s="15">
        <f t="shared" ref="AO13:AO19" si="9">COUNTIF(D13:AH13,"KL")</f>
        <v>0</v>
      </c>
      <c r="AP13" s="6">
        <f t="shared" ref="AP13:AP37" si="10">COUNTIF(D13:AH13,"Ô")</f>
        <v>0</v>
      </c>
    </row>
    <row r="14" spans="1:42" x14ac:dyDescent="0.25">
      <c r="A14" s="10">
        <v>3</v>
      </c>
      <c r="B14" s="7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6">
        <f t="shared" si="5"/>
        <v>0</v>
      </c>
      <c r="AJ14" s="6">
        <f t="shared" si="6"/>
        <v>0</v>
      </c>
      <c r="AK14" s="6">
        <f t="shared" si="3"/>
        <v>0</v>
      </c>
      <c r="AL14" s="6">
        <f t="shared" si="4"/>
        <v>0</v>
      </c>
      <c r="AM14" s="6">
        <f t="shared" si="7"/>
        <v>0</v>
      </c>
      <c r="AN14" s="6">
        <f t="shared" si="8"/>
        <v>0</v>
      </c>
      <c r="AO14" s="15">
        <f t="shared" si="9"/>
        <v>0</v>
      </c>
      <c r="AP14" s="6">
        <f t="shared" si="10"/>
        <v>0</v>
      </c>
    </row>
    <row r="15" spans="1:42" x14ac:dyDescent="0.25">
      <c r="A15" s="10">
        <v>4</v>
      </c>
      <c r="B15" s="7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6">
        <f t="shared" si="5"/>
        <v>0</v>
      </c>
      <c r="AJ15" s="6">
        <f t="shared" si="6"/>
        <v>0</v>
      </c>
      <c r="AK15" s="6">
        <f t="shared" si="3"/>
        <v>0</v>
      </c>
      <c r="AL15" s="6">
        <f t="shared" si="4"/>
        <v>0</v>
      </c>
      <c r="AM15" s="6">
        <f t="shared" si="7"/>
        <v>0</v>
      </c>
      <c r="AN15" s="6">
        <f t="shared" si="8"/>
        <v>0</v>
      </c>
      <c r="AO15" s="15">
        <f t="shared" si="9"/>
        <v>0</v>
      </c>
      <c r="AP15" s="6">
        <f t="shared" si="10"/>
        <v>0</v>
      </c>
    </row>
    <row r="16" spans="1:42" x14ac:dyDescent="0.25">
      <c r="A16" s="10">
        <v>5</v>
      </c>
      <c r="B16" s="7"/>
      <c r="C16" s="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6">
        <f t="shared" si="5"/>
        <v>0</v>
      </c>
      <c r="AJ16" s="6">
        <f t="shared" si="6"/>
        <v>0</v>
      </c>
      <c r="AK16" s="6">
        <f t="shared" si="3"/>
        <v>0</v>
      </c>
      <c r="AL16" s="6">
        <f t="shared" si="4"/>
        <v>0</v>
      </c>
      <c r="AM16" s="6">
        <f t="shared" si="7"/>
        <v>0</v>
      </c>
      <c r="AN16" s="6">
        <f t="shared" si="8"/>
        <v>0</v>
      </c>
      <c r="AO16" s="15">
        <f t="shared" si="9"/>
        <v>0</v>
      </c>
      <c r="AP16" s="6">
        <f t="shared" si="10"/>
        <v>0</v>
      </c>
    </row>
    <row r="17" spans="1:42" x14ac:dyDescent="0.25">
      <c r="A17" s="10">
        <v>6</v>
      </c>
      <c r="B17" s="7"/>
      <c r="C17" s="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6">
        <f t="shared" si="5"/>
        <v>0</v>
      </c>
      <c r="AJ17" s="6">
        <f t="shared" si="6"/>
        <v>0</v>
      </c>
      <c r="AK17" s="6">
        <f t="shared" si="3"/>
        <v>0</v>
      </c>
      <c r="AL17" s="6">
        <f t="shared" si="4"/>
        <v>0</v>
      </c>
      <c r="AM17" s="6">
        <f t="shared" si="7"/>
        <v>0</v>
      </c>
      <c r="AN17" s="6">
        <f t="shared" si="8"/>
        <v>0</v>
      </c>
      <c r="AO17" s="15">
        <f t="shared" si="9"/>
        <v>0</v>
      </c>
      <c r="AP17" s="6">
        <f t="shared" si="10"/>
        <v>0</v>
      </c>
    </row>
    <row r="18" spans="1:42" x14ac:dyDescent="0.25">
      <c r="A18" s="10">
        <v>7</v>
      </c>
      <c r="B18" s="7"/>
      <c r="C18" s="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6">
        <f t="shared" si="5"/>
        <v>0</v>
      </c>
      <c r="AJ18" s="6">
        <f t="shared" si="6"/>
        <v>0</v>
      </c>
      <c r="AK18" s="6">
        <f t="shared" si="3"/>
        <v>0</v>
      </c>
      <c r="AL18" s="6">
        <f t="shared" si="4"/>
        <v>0</v>
      </c>
      <c r="AM18" s="6">
        <f t="shared" si="7"/>
        <v>0</v>
      </c>
      <c r="AN18" s="6">
        <f t="shared" si="8"/>
        <v>0</v>
      </c>
      <c r="AO18" s="15">
        <f t="shared" si="9"/>
        <v>0</v>
      </c>
      <c r="AP18" s="6">
        <f t="shared" si="10"/>
        <v>0</v>
      </c>
    </row>
    <row r="19" spans="1:42" x14ac:dyDescent="0.25">
      <c r="A19" s="10">
        <v>8</v>
      </c>
      <c r="B19" s="7"/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6">
        <f t="shared" si="5"/>
        <v>0</v>
      </c>
      <c r="AJ19" s="6">
        <f t="shared" si="6"/>
        <v>0</v>
      </c>
      <c r="AK19" s="6">
        <f t="shared" si="3"/>
        <v>0</v>
      </c>
      <c r="AL19" s="6">
        <f t="shared" si="4"/>
        <v>0</v>
      </c>
      <c r="AM19" s="6">
        <f t="shared" si="7"/>
        <v>0</v>
      </c>
      <c r="AN19" s="6">
        <f t="shared" si="8"/>
        <v>0</v>
      </c>
      <c r="AO19" s="15">
        <f t="shared" si="9"/>
        <v>0</v>
      </c>
      <c r="AP19" s="6">
        <f t="shared" si="10"/>
        <v>0</v>
      </c>
    </row>
    <row r="20" spans="1:42" x14ac:dyDescent="0.25">
      <c r="A20" s="10">
        <v>9</v>
      </c>
      <c r="B20" s="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6">
        <f t="shared" ref="AI20:AI35" si="11">COUNTIF(D20:AH20,"+")</f>
        <v>0</v>
      </c>
      <c r="AJ20" s="6">
        <f t="shared" ref="AJ20:AJ35" si="12">COUNTIF(D20:AH20,"NB")</f>
        <v>0</v>
      </c>
      <c r="AK20" s="6">
        <f t="shared" ref="AK20:AK35" si="13">COUNTIF(D20:AH20,"NB/2")</f>
        <v>0</v>
      </c>
      <c r="AL20" s="6">
        <f t="shared" ref="AL20:AL35" si="14">COUNTIF(D20:AH20,"P")</f>
        <v>0</v>
      </c>
      <c r="AM20" s="6">
        <f t="shared" si="7"/>
        <v>0</v>
      </c>
      <c r="AN20" s="6">
        <f t="shared" si="8"/>
        <v>0</v>
      </c>
      <c r="AO20" s="15">
        <f t="shared" ref="AO20:AO35" si="15">COUNTIF(D20:AH20,"KL")</f>
        <v>0</v>
      </c>
      <c r="AP20" s="6">
        <f t="shared" si="10"/>
        <v>0</v>
      </c>
    </row>
    <row r="21" spans="1:42" x14ac:dyDescent="0.25">
      <c r="A21" s="10">
        <v>10</v>
      </c>
      <c r="B21" s="7"/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6">
        <f t="shared" si="11"/>
        <v>0</v>
      </c>
      <c r="AJ21" s="6">
        <f t="shared" si="12"/>
        <v>0</v>
      </c>
      <c r="AK21" s="6">
        <f t="shared" si="13"/>
        <v>0</v>
      </c>
      <c r="AL21" s="6">
        <f t="shared" si="14"/>
        <v>0</v>
      </c>
      <c r="AM21" s="6">
        <f t="shared" si="7"/>
        <v>0</v>
      </c>
      <c r="AN21" s="6">
        <f t="shared" si="8"/>
        <v>0</v>
      </c>
      <c r="AO21" s="15">
        <f t="shared" si="15"/>
        <v>0</v>
      </c>
      <c r="AP21" s="6">
        <f t="shared" si="10"/>
        <v>0</v>
      </c>
    </row>
    <row r="22" spans="1:42" x14ac:dyDescent="0.25">
      <c r="A22" s="10">
        <v>11</v>
      </c>
      <c r="B22" s="7"/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6">
        <f t="shared" ref="AI22:AI33" si="16">COUNTIF(D22:AH22,"+")</f>
        <v>0</v>
      </c>
      <c r="AJ22" s="6">
        <f t="shared" ref="AJ22:AJ33" si="17">COUNTIF(D22:AH22,"NB")</f>
        <v>0</v>
      </c>
      <c r="AK22" s="6">
        <f t="shared" ref="AK22:AK33" si="18">COUNTIF(D22:AH22,"NB/2")</f>
        <v>0</v>
      </c>
      <c r="AL22" s="6">
        <f t="shared" ref="AL22:AL33" si="19">COUNTIF(D22:AH22,"P")</f>
        <v>0</v>
      </c>
      <c r="AM22" s="6">
        <f t="shared" si="7"/>
        <v>0</v>
      </c>
      <c r="AN22" s="6">
        <f t="shared" ref="AN22:AN33" si="20">SUM(AI22:AL22)</f>
        <v>0</v>
      </c>
      <c r="AO22" s="15">
        <f t="shared" ref="AO22:AO33" si="21">COUNTIF(D22:AH22,"KL")</f>
        <v>0</v>
      </c>
      <c r="AP22" s="6">
        <f t="shared" si="10"/>
        <v>0</v>
      </c>
    </row>
    <row r="23" spans="1:42" x14ac:dyDescent="0.25">
      <c r="A23" s="10">
        <v>12</v>
      </c>
      <c r="B23" s="7"/>
      <c r="C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6">
        <f t="shared" si="16"/>
        <v>0</v>
      </c>
      <c r="AJ23" s="6">
        <f t="shared" si="17"/>
        <v>0</v>
      </c>
      <c r="AK23" s="6">
        <f t="shared" si="18"/>
        <v>0</v>
      </c>
      <c r="AL23" s="6">
        <f t="shared" si="19"/>
        <v>0</v>
      </c>
      <c r="AM23" s="6">
        <f t="shared" si="7"/>
        <v>0</v>
      </c>
      <c r="AN23" s="6">
        <f t="shared" si="20"/>
        <v>0</v>
      </c>
      <c r="AO23" s="15">
        <f t="shared" si="21"/>
        <v>0</v>
      </c>
      <c r="AP23" s="6">
        <f t="shared" si="10"/>
        <v>0</v>
      </c>
    </row>
    <row r="24" spans="1:42" x14ac:dyDescent="0.25">
      <c r="A24" s="10">
        <v>13</v>
      </c>
      <c r="B24" s="7"/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6">
        <f t="shared" si="16"/>
        <v>0</v>
      </c>
      <c r="AJ24" s="6">
        <f t="shared" si="17"/>
        <v>0</v>
      </c>
      <c r="AK24" s="6">
        <f t="shared" si="18"/>
        <v>0</v>
      </c>
      <c r="AL24" s="6">
        <f t="shared" si="19"/>
        <v>0</v>
      </c>
      <c r="AM24" s="6">
        <f t="shared" si="7"/>
        <v>0</v>
      </c>
      <c r="AN24" s="6">
        <f t="shared" si="20"/>
        <v>0</v>
      </c>
      <c r="AO24" s="15">
        <f t="shared" si="21"/>
        <v>0</v>
      </c>
      <c r="AP24" s="6">
        <f t="shared" si="10"/>
        <v>0</v>
      </c>
    </row>
    <row r="25" spans="1:42" x14ac:dyDescent="0.25">
      <c r="A25" s="10">
        <v>14</v>
      </c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">
        <f t="shared" si="16"/>
        <v>0</v>
      </c>
      <c r="AJ25" s="6">
        <f t="shared" si="17"/>
        <v>0</v>
      </c>
      <c r="AK25" s="6">
        <f t="shared" si="18"/>
        <v>0</v>
      </c>
      <c r="AL25" s="6">
        <f t="shared" si="19"/>
        <v>0</v>
      </c>
      <c r="AM25" s="6">
        <f t="shared" si="7"/>
        <v>0</v>
      </c>
      <c r="AN25" s="6">
        <f t="shared" si="20"/>
        <v>0</v>
      </c>
      <c r="AO25" s="15">
        <f t="shared" si="21"/>
        <v>0</v>
      </c>
      <c r="AP25" s="6">
        <f t="shared" si="10"/>
        <v>0</v>
      </c>
    </row>
    <row r="26" spans="1:42" x14ac:dyDescent="0.25">
      <c r="A26" s="10">
        <v>15</v>
      </c>
      <c r="B26" s="7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6">
        <f t="shared" si="16"/>
        <v>0</v>
      </c>
      <c r="AJ26" s="6">
        <f t="shared" si="17"/>
        <v>0</v>
      </c>
      <c r="AK26" s="6">
        <f t="shared" si="18"/>
        <v>0</v>
      </c>
      <c r="AL26" s="6">
        <f t="shared" si="19"/>
        <v>0</v>
      </c>
      <c r="AM26" s="6">
        <f t="shared" si="7"/>
        <v>0</v>
      </c>
      <c r="AN26" s="6">
        <f t="shared" si="20"/>
        <v>0</v>
      </c>
      <c r="AO26" s="15">
        <f t="shared" si="21"/>
        <v>0</v>
      </c>
      <c r="AP26" s="6">
        <f t="shared" si="10"/>
        <v>0</v>
      </c>
    </row>
    <row r="27" spans="1:42" x14ac:dyDescent="0.25">
      <c r="A27" s="10">
        <v>16</v>
      </c>
      <c r="B27" s="7"/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6">
        <f t="shared" si="16"/>
        <v>0</v>
      </c>
      <c r="AJ27" s="6">
        <f t="shared" si="17"/>
        <v>0</v>
      </c>
      <c r="AK27" s="6">
        <f t="shared" si="18"/>
        <v>0</v>
      </c>
      <c r="AL27" s="6">
        <f t="shared" si="19"/>
        <v>0</v>
      </c>
      <c r="AM27" s="6">
        <f t="shared" si="7"/>
        <v>0</v>
      </c>
      <c r="AN27" s="6">
        <f t="shared" si="20"/>
        <v>0</v>
      </c>
      <c r="AO27" s="15">
        <f t="shared" si="21"/>
        <v>0</v>
      </c>
      <c r="AP27" s="6">
        <f t="shared" si="10"/>
        <v>0</v>
      </c>
    </row>
    <row r="28" spans="1:42" x14ac:dyDescent="0.25">
      <c r="A28" s="10">
        <v>17</v>
      </c>
      <c r="B28" s="7"/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6">
        <f t="shared" si="16"/>
        <v>0</v>
      </c>
      <c r="AJ28" s="6">
        <f t="shared" si="17"/>
        <v>0</v>
      </c>
      <c r="AK28" s="6">
        <f t="shared" si="18"/>
        <v>0</v>
      </c>
      <c r="AL28" s="6">
        <f t="shared" si="19"/>
        <v>0</v>
      </c>
      <c r="AM28" s="6">
        <f t="shared" si="7"/>
        <v>0</v>
      </c>
      <c r="AN28" s="6">
        <f t="shared" si="20"/>
        <v>0</v>
      </c>
      <c r="AO28" s="15">
        <f t="shared" si="21"/>
        <v>0</v>
      </c>
      <c r="AP28" s="6">
        <f t="shared" si="10"/>
        <v>0</v>
      </c>
    </row>
    <row r="29" spans="1:42" x14ac:dyDescent="0.25">
      <c r="A29" s="10">
        <v>18</v>
      </c>
      <c r="B29" s="7"/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6">
        <f t="shared" si="16"/>
        <v>0</v>
      </c>
      <c r="AJ29" s="6">
        <f t="shared" si="17"/>
        <v>0</v>
      </c>
      <c r="AK29" s="6">
        <f t="shared" si="18"/>
        <v>0</v>
      </c>
      <c r="AL29" s="6">
        <f t="shared" si="19"/>
        <v>0</v>
      </c>
      <c r="AM29" s="6">
        <f t="shared" si="7"/>
        <v>0</v>
      </c>
      <c r="AN29" s="6">
        <f t="shared" si="20"/>
        <v>0</v>
      </c>
      <c r="AO29" s="15">
        <f t="shared" si="21"/>
        <v>0</v>
      </c>
      <c r="AP29" s="6">
        <f t="shared" si="10"/>
        <v>0</v>
      </c>
    </row>
    <row r="30" spans="1:42" x14ac:dyDescent="0.25">
      <c r="A30" s="10">
        <v>19</v>
      </c>
      <c r="B30" s="7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6">
        <f t="shared" si="16"/>
        <v>0</v>
      </c>
      <c r="AJ30" s="6">
        <f t="shared" si="17"/>
        <v>0</v>
      </c>
      <c r="AK30" s="6">
        <f t="shared" si="18"/>
        <v>0</v>
      </c>
      <c r="AL30" s="6">
        <f t="shared" si="19"/>
        <v>0</v>
      </c>
      <c r="AM30" s="6">
        <f t="shared" si="7"/>
        <v>0</v>
      </c>
      <c r="AN30" s="6">
        <f t="shared" si="20"/>
        <v>0</v>
      </c>
      <c r="AO30" s="15">
        <f t="shared" si="21"/>
        <v>0</v>
      </c>
      <c r="AP30" s="6">
        <f t="shared" si="10"/>
        <v>0</v>
      </c>
    </row>
    <row r="31" spans="1:42" x14ac:dyDescent="0.25">
      <c r="A31" s="10">
        <v>20</v>
      </c>
      <c r="B31" s="7"/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6">
        <f t="shared" si="16"/>
        <v>0</v>
      </c>
      <c r="AJ31" s="6">
        <f t="shared" si="17"/>
        <v>0</v>
      </c>
      <c r="AK31" s="6">
        <f t="shared" si="18"/>
        <v>0</v>
      </c>
      <c r="AL31" s="6">
        <f t="shared" si="19"/>
        <v>0</v>
      </c>
      <c r="AM31" s="6">
        <f t="shared" si="7"/>
        <v>0</v>
      </c>
      <c r="AN31" s="6">
        <f t="shared" si="20"/>
        <v>0</v>
      </c>
      <c r="AO31" s="15">
        <f t="shared" si="21"/>
        <v>0</v>
      </c>
      <c r="AP31" s="6">
        <f t="shared" si="10"/>
        <v>0</v>
      </c>
    </row>
    <row r="32" spans="1:42" x14ac:dyDescent="0.25">
      <c r="A32" s="10">
        <v>21</v>
      </c>
      <c r="B32" s="7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6">
        <f t="shared" si="16"/>
        <v>0</v>
      </c>
      <c r="AJ32" s="6">
        <f t="shared" si="17"/>
        <v>0</v>
      </c>
      <c r="AK32" s="6">
        <f t="shared" si="18"/>
        <v>0</v>
      </c>
      <c r="AL32" s="6">
        <f t="shared" si="19"/>
        <v>0</v>
      </c>
      <c r="AM32" s="6">
        <f t="shared" si="7"/>
        <v>0</v>
      </c>
      <c r="AN32" s="6">
        <f t="shared" si="20"/>
        <v>0</v>
      </c>
      <c r="AO32" s="15">
        <f t="shared" si="21"/>
        <v>0</v>
      </c>
      <c r="AP32" s="6">
        <f t="shared" si="10"/>
        <v>0</v>
      </c>
    </row>
    <row r="33" spans="1:42" x14ac:dyDescent="0.25">
      <c r="A33" s="10">
        <v>22</v>
      </c>
      <c r="B33" s="7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6">
        <f t="shared" si="16"/>
        <v>0</v>
      </c>
      <c r="AJ33" s="6">
        <f t="shared" si="17"/>
        <v>0</v>
      </c>
      <c r="AK33" s="6">
        <f t="shared" si="18"/>
        <v>0</v>
      </c>
      <c r="AL33" s="6">
        <f t="shared" si="19"/>
        <v>0</v>
      </c>
      <c r="AM33" s="6">
        <f t="shared" si="7"/>
        <v>0</v>
      </c>
      <c r="AN33" s="6">
        <f t="shared" si="20"/>
        <v>0</v>
      </c>
      <c r="AO33" s="15">
        <f t="shared" si="21"/>
        <v>0</v>
      </c>
      <c r="AP33" s="6">
        <f t="shared" si="10"/>
        <v>0</v>
      </c>
    </row>
    <row r="34" spans="1:42" x14ac:dyDescent="0.25">
      <c r="A34" s="10">
        <v>23</v>
      </c>
      <c r="B34" s="7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6">
        <f t="shared" si="11"/>
        <v>0</v>
      </c>
      <c r="AJ34" s="6">
        <f t="shared" si="12"/>
        <v>0</v>
      </c>
      <c r="AK34" s="6">
        <f t="shared" si="13"/>
        <v>0</v>
      </c>
      <c r="AL34" s="6">
        <f t="shared" si="14"/>
        <v>0</v>
      </c>
      <c r="AM34" s="6">
        <f t="shared" si="7"/>
        <v>0</v>
      </c>
      <c r="AN34" s="6">
        <f t="shared" si="8"/>
        <v>0</v>
      </c>
      <c r="AO34" s="15">
        <f t="shared" si="15"/>
        <v>0</v>
      </c>
      <c r="AP34" s="6">
        <f t="shared" si="10"/>
        <v>0</v>
      </c>
    </row>
    <row r="35" spans="1:42" x14ac:dyDescent="0.25">
      <c r="A35" s="10">
        <v>24</v>
      </c>
      <c r="B35" s="7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6">
        <f t="shared" si="11"/>
        <v>0</v>
      </c>
      <c r="AJ35" s="6">
        <f t="shared" si="12"/>
        <v>0</v>
      </c>
      <c r="AK35" s="6">
        <f t="shared" si="13"/>
        <v>0</v>
      </c>
      <c r="AL35" s="6">
        <f t="shared" si="14"/>
        <v>0</v>
      </c>
      <c r="AM35" s="6">
        <f t="shared" si="7"/>
        <v>0</v>
      </c>
      <c r="AN35" s="6">
        <f t="shared" si="8"/>
        <v>0</v>
      </c>
      <c r="AO35" s="15">
        <f t="shared" si="15"/>
        <v>0</v>
      </c>
      <c r="AP35" s="6">
        <f t="shared" si="10"/>
        <v>0</v>
      </c>
    </row>
    <row r="36" spans="1:42" x14ac:dyDescent="0.25">
      <c r="A36" s="10">
        <v>25</v>
      </c>
      <c r="B36" s="7"/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6">
        <f t="shared" si="5"/>
        <v>0</v>
      </c>
      <c r="AJ36" s="6">
        <f t="shared" si="6"/>
        <v>0</v>
      </c>
      <c r="AK36" s="6">
        <f>COUNTIF(D36:AH36,"NB/2")</f>
        <v>0</v>
      </c>
      <c r="AL36" s="6">
        <f>COUNTIF(D36:AH36,"P")</f>
        <v>0</v>
      </c>
      <c r="AM36" s="6">
        <f t="shared" si="7"/>
        <v>0</v>
      </c>
      <c r="AN36" s="6">
        <f t="shared" si="8"/>
        <v>0</v>
      </c>
      <c r="AO36" s="15">
        <f>COUNTIF(D36:AH36,"KL")</f>
        <v>0</v>
      </c>
      <c r="AP36" s="6">
        <f t="shared" si="10"/>
        <v>0</v>
      </c>
    </row>
    <row r="37" spans="1:42" x14ac:dyDescent="0.25">
      <c r="A37" s="10">
        <v>26</v>
      </c>
      <c r="B37" s="7"/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6">
        <f t="shared" si="5"/>
        <v>0</v>
      </c>
      <c r="AJ37" s="6">
        <f t="shared" si="6"/>
        <v>0</v>
      </c>
      <c r="AK37" s="6">
        <f>COUNTIF(D37:AH37,"NB/2")</f>
        <v>0</v>
      </c>
      <c r="AL37" s="6">
        <f>COUNTIF(D37:AH37,"P")</f>
        <v>0</v>
      </c>
      <c r="AM37" s="6">
        <f t="shared" si="7"/>
        <v>0</v>
      </c>
      <c r="AN37" s="6">
        <f t="shared" si="8"/>
        <v>0</v>
      </c>
      <c r="AO37" s="15">
        <f>COUNTIF(D37:AH37,"KL")</f>
        <v>0</v>
      </c>
      <c r="AP37" s="6">
        <f t="shared" si="10"/>
        <v>0</v>
      </c>
    </row>
    <row r="39" spans="1:42" s="1" customFormat="1" ht="15.75" customHeight="1" x14ac:dyDescent="0.25">
      <c r="B39" s="14" t="s">
        <v>33</v>
      </c>
    </row>
    <row r="40" spans="1:42" s="1" customFormat="1" ht="15.75" customHeight="1" x14ac:dyDescent="0.25">
      <c r="B40" s="1" t="s">
        <v>14</v>
      </c>
      <c r="C40" s="1" t="s">
        <v>13</v>
      </c>
      <c r="O40" s="23" t="s">
        <v>19</v>
      </c>
      <c r="P40" s="23"/>
      <c r="Q40" s="23"/>
      <c r="R40" s="23"/>
      <c r="S40" s="3" t="s">
        <v>20</v>
      </c>
      <c r="AF40" s="23" t="s">
        <v>22</v>
      </c>
      <c r="AG40" s="23"/>
      <c r="AH40" s="23"/>
      <c r="AI40" s="23"/>
      <c r="AJ40" s="23"/>
      <c r="AK40" s="23"/>
      <c r="AL40" s="23"/>
      <c r="AM40" s="23"/>
      <c r="AN40" s="23"/>
      <c r="AO40" s="3" t="s">
        <v>39</v>
      </c>
    </row>
    <row r="41" spans="1:42" s="1" customFormat="1" ht="15.75" customHeight="1" x14ac:dyDescent="0.25">
      <c r="B41" s="1" t="s">
        <v>15</v>
      </c>
      <c r="C41" s="1" t="s">
        <v>16</v>
      </c>
      <c r="O41" s="23" t="s">
        <v>5</v>
      </c>
      <c r="P41" s="23"/>
      <c r="Q41" s="23"/>
      <c r="R41" s="23"/>
      <c r="S41" s="3" t="s">
        <v>6</v>
      </c>
      <c r="AF41" s="23" t="s">
        <v>23</v>
      </c>
      <c r="AG41" s="23"/>
      <c r="AH41" s="23"/>
      <c r="AI41" s="23"/>
      <c r="AJ41" s="23"/>
      <c r="AK41" s="23"/>
      <c r="AL41" s="23"/>
      <c r="AM41" s="23"/>
      <c r="AN41" s="23"/>
      <c r="AO41" s="3" t="s">
        <v>24</v>
      </c>
    </row>
    <row r="42" spans="1:42" s="1" customFormat="1" ht="15.75" customHeight="1" x14ac:dyDescent="0.25">
      <c r="B42" s="1" t="s">
        <v>17</v>
      </c>
      <c r="C42" s="1" t="s">
        <v>18</v>
      </c>
      <c r="O42" s="23" t="s">
        <v>21</v>
      </c>
      <c r="P42" s="23"/>
      <c r="Q42" s="23"/>
      <c r="R42" s="23"/>
      <c r="S42" s="3" t="s">
        <v>7</v>
      </c>
      <c r="AF42" s="23" t="s">
        <v>25</v>
      </c>
      <c r="AG42" s="23"/>
      <c r="AH42" s="23"/>
      <c r="AI42" s="23"/>
      <c r="AJ42" s="23"/>
      <c r="AK42" s="23"/>
      <c r="AL42" s="23"/>
      <c r="AM42" s="23"/>
      <c r="AN42" s="23"/>
      <c r="AO42" s="3" t="s">
        <v>27</v>
      </c>
    </row>
    <row r="43" spans="1:42" s="1" customFormat="1" ht="15.75" customHeight="1" x14ac:dyDescent="0.25">
      <c r="B43" s="1" t="s">
        <v>4</v>
      </c>
      <c r="C43" s="1" t="s">
        <v>26</v>
      </c>
      <c r="O43" s="23" t="s">
        <v>8</v>
      </c>
      <c r="P43" s="23"/>
      <c r="Q43" s="23"/>
      <c r="R43" s="23"/>
      <c r="S43" s="3" t="s">
        <v>9</v>
      </c>
    </row>
    <row r="44" spans="1:42" ht="15.75" customHeight="1" x14ac:dyDescent="0.25">
      <c r="O44" s="4"/>
      <c r="P44" s="4"/>
      <c r="Q44" s="4"/>
      <c r="R44" s="4"/>
      <c r="S44" s="3"/>
    </row>
    <row r="45" spans="1:42" s="14" customFormat="1" ht="16.5" x14ac:dyDescent="0.25">
      <c r="A45" s="22" t="s">
        <v>30</v>
      </c>
      <c r="B45" s="22"/>
      <c r="C45" s="22"/>
      <c r="N45" s="22" t="s">
        <v>29</v>
      </c>
      <c r="O45" s="22"/>
      <c r="P45" s="22"/>
      <c r="Q45" s="22"/>
      <c r="R45" s="22"/>
      <c r="S45" s="22"/>
      <c r="T45" s="22"/>
      <c r="U45" s="22"/>
      <c r="V45" s="22"/>
      <c r="AH45" s="22" t="s">
        <v>28</v>
      </c>
      <c r="AI45" s="22"/>
      <c r="AJ45" s="22"/>
      <c r="AK45" s="22"/>
      <c r="AL45" s="22"/>
      <c r="AM45" s="22"/>
      <c r="AN45" s="22"/>
      <c r="AO45" s="22"/>
      <c r="AP45" s="22"/>
    </row>
    <row r="46" spans="1:42" x14ac:dyDescent="0.25">
      <c r="B46" s="8"/>
      <c r="C46" s="8"/>
    </row>
  </sheetData>
  <mergeCells count="23">
    <mergeCell ref="A45:C45"/>
    <mergeCell ref="AH45:AP45"/>
    <mergeCell ref="AF40:AN40"/>
    <mergeCell ref="AF41:AN41"/>
    <mergeCell ref="AF42:AN42"/>
    <mergeCell ref="N45:V45"/>
    <mergeCell ref="O40:R40"/>
    <mergeCell ref="O41:R41"/>
    <mergeCell ref="O42:R42"/>
    <mergeCell ref="O43:R43"/>
    <mergeCell ref="A2:E2"/>
    <mergeCell ref="A4:E4"/>
    <mergeCell ref="A7:AP7"/>
    <mergeCell ref="K8:N8"/>
    <mergeCell ref="O8:Q8"/>
    <mergeCell ref="R8:T8"/>
    <mergeCell ref="U8:W8"/>
    <mergeCell ref="A3:E3"/>
    <mergeCell ref="AI10:AP10"/>
    <mergeCell ref="A5:D5"/>
    <mergeCell ref="A10:A11"/>
    <mergeCell ref="B10:B11"/>
    <mergeCell ref="C10:C11"/>
  </mergeCells>
  <conditionalFormatting sqref="D12:AI37">
    <cfRule type="expression" dxfId="1" priority="2">
      <formula>WEEKDAY(D$10)=7</formula>
    </cfRule>
    <cfRule type="expression" dxfId="0" priority="3">
      <formula>WEEKDAY(D$10)=1</formula>
    </cfRule>
  </conditionalFormatting>
  <dataValidations count="2">
    <dataValidation type="list" allowBlank="1" showInputMessage="1" showErrorMessage="1" sqref="D12:AH37">
      <formula1>"+,Ô,Cô,TS,T,P,P/2,H,NB,NB/2,NL,N,LĐ"</formula1>
    </dataValidation>
    <dataValidation type="list" allowBlank="1" showInputMessage="1" showErrorMessage="1" sqref="C12:C37">
      <formula1>"Giám đốc, P.Giám đốc, Trưởng phòng, Trưởng khoa, Bác sỹ, Kế toán, Điều dưỡng, KTV, Hộ lý, Văn thư, Lái xe, Nhân viên"</formula1>
    </dataValidation>
  </dataValidations>
  <pageMargins left="0.7" right="0.52" top="0.37" bottom="0.21" header="0.3" footer="0.18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HDSD</vt:lpstr>
      <vt:lpstr>Tháng 10</vt:lpstr>
      <vt:lpstr>'Tháng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BHXH</cp:lastModifiedBy>
  <cp:lastPrinted>2020-12-01T01:45:44Z</cp:lastPrinted>
  <dcterms:created xsi:type="dcterms:W3CDTF">2019-09-11T15:00:20Z</dcterms:created>
  <dcterms:modified xsi:type="dcterms:W3CDTF">2020-12-01T01:58:56Z</dcterms:modified>
</cp:coreProperties>
</file>